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Ecrits\Manuscrits\Romane-LGG-1-GA\e-Life-review-february2023\Resubmission-june2023\Source-data\Figure6-Source_Data1\"/>
    </mc:Choice>
  </mc:AlternateContent>
  <bookViews>
    <workbookView xWindow="0" yWindow="0" windowWidth="27216" windowHeight="1920"/>
  </bookViews>
  <sheets>
    <sheet name="bilan 3" sheetId="1" r:id="rId1"/>
    <sheet name="Feuil1" sheetId="2" r:id="rId2"/>
  </sheets>
  <calcPr calcId="162913"/>
</workbook>
</file>

<file path=xl/calcChain.xml><?xml version="1.0" encoding="utf-8"?>
<calcChain xmlns="http://schemas.openxmlformats.org/spreadsheetml/2006/main">
  <c r="F5" i="2" l="1"/>
  <c r="F6" i="2"/>
  <c r="F7" i="2"/>
  <c r="F8" i="2"/>
  <c r="F9" i="2"/>
  <c r="F10" i="2"/>
  <c r="F11" i="2"/>
  <c r="F12" i="2"/>
  <c r="F13" i="2"/>
  <c r="F14" i="2"/>
  <c r="F15" i="2"/>
  <c r="F4" i="2"/>
  <c r="E5" i="2"/>
  <c r="E6" i="2"/>
  <c r="E7" i="2"/>
  <c r="E8" i="2"/>
  <c r="E9" i="2"/>
  <c r="E10" i="2"/>
  <c r="E11" i="2"/>
  <c r="E12" i="2"/>
  <c r="E13" i="2"/>
  <c r="E14" i="2"/>
  <c r="E15" i="2"/>
  <c r="E4" i="2"/>
  <c r="AB5" i="1" l="1"/>
  <c r="AB6" i="1"/>
  <c r="AB4" i="1"/>
  <c r="AA5" i="1"/>
  <c r="AA6" i="1"/>
  <c r="AA4" i="1"/>
  <c r="Z5" i="1"/>
  <c r="Z6" i="1"/>
  <c r="Z4" i="1"/>
  <c r="J6" i="1" l="1"/>
  <c r="P6" i="1" s="1"/>
  <c r="J5" i="1"/>
  <c r="N5" i="1" s="1"/>
  <c r="J4" i="1"/>
  <c r="P4" i="1" s="1"/>
  <c r="K4" i="1" l="1"/>
  <c r="M4" i="1"/>
  <c r="N4" i="1"/>
  <c r="K5" i="1"/>
  <c r="N6" i="1"/>
  <c r="O4" i="1"/>
  <c r="M5" i="1"/>
  <c r="K6" i="1"/>
  <c r="O6" i="1"/>
  <c r="O5" i="1"/>
  <c r="M6" i="1"/>
  <c r="L5" i="1"/>
  <c r="P5" i="1"/>
  <c r="L4" i="1"/>
  <c r="L6" i="1"/>
</calcChain>
</file>

<file path=xl/sharedStrings.xml><?xml version="1.0" encoding="utf-8"?>
<sst xmlns="http://schemas.openxmlformats.org/spreadsheetml/2006/main" count="73" uniqueCount="48">
  <si>
    <t>2 animaux</t>
  </si>
  <si>
    <t>3 animaux</t>
  </si>
  <si>
    <t xml:space="preserve">animal 1:6 niveaux; animal 2: 3 niveaux </t>
  </si>
  <si>
    <t>animal 1:4 niveaux; animal 2: 1 niveau; animal 3: 1 niveau</t>
  </si>
  <si>
    <t>lgg-2</t>
  </si>
  <si>
    <t>surface totale (µm2)</t>
  </si>
  <si>
    <t>lgg-2XGA</t>
  </si>
  <si>
    <t>lgg-2XGAstop</t>
  </si>
  <si>
    <t>Vésicules</t>
  </si>
  <si>
    <t>type 1</t>
  </si>
  <si>
    <t>type 2</t>
  </si>
  <si>
    <t>type 3</t>
  </si>
  <si>
    <t>surface moyenne d'une coupe(µm2)</t>
  </si>
  <si>
    <t>/µm2</t>
  </si>
  <si>
    <t xml:space="preserve">ensemble </t>
  </si>
  <si>
    <t>52 coupes</t>
  </si>
  <si>
    <t>34 coupes</t>
  </si>
  <si>
    <t>nombre de coupes d'embryon</t>
  </si>
  <si>
    <t>animaux: 12 niveaux</t>
  </si>
  <si>
    <t xml:space="preserve">26 coupes </t>
  </si>
  <si>
    <t>nombre de coupes d'embryons</t>
  </si>
  <si>
    <t>nombre de niveaux observés</t>
  </si>
  <si>
    <t>nombre d'animaux</t>
  </si>
  <si>
    <t>souches</t>
  </si>
  <si>
    <t>ensemble</t>
  </si>
  <si>
    <t>questions RL 1/04</t>
  </si>
  <si>
    <t>nombre d'embryons et stade ?</t>
  </si>
  <si>
    <t>surface moyenne utilisée? Des mesures de surface réelle?</t>
  </si>
  <si>
    <t>/1000 µm2</t>
  </si>
  <si>
    <t>somme type1</t>
  </si>
  <si>
    <t>somme type2</t>
  </si>
  <si>
    <t>somme type3</t>
  </si>
  <si>
    <t>1-4 cells</t>
  </si>
  <si>
    <t>5-10 cells</t>
  </si>
  <si>
    <t>wt-type1</t>
  </si>
  <si>
    <t>wt-type2</t>
  </si>
  <si>
    <t>wt-type3</t>
  </si>
  <si>
    <t>tm3489- type1</t>
  </si>
  <si>
    <t>tm3489- type2</t>
  </si>
  <si>
    <t>tm3489- type3</t>
  </si>
  <si>
    <t>GA-type1</t>
  </si>
  <si>
    <t>GA-type2</t>
  </si>
  <si>
    <t>GA-type3</t>
  </si>
  <si>
    <t>GA*-type1</t>
  </si>
  <si>
    <t>GA*-type2</t>
  </si>
  <si>
    <t>GA*-type3</t>
  </si>
  <si>
    <t>somme</t>
  </si>
  <si>
    <t>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</si>
</sst>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0" fillId="0" borderId="0" xfId="0" quotePrefix="1" applyFill="1" applyAlignment="1">
      <alignment wrapText="1"/>
    </xf>
    <xf numFmtId="0" fontId="0" fillId="0" borderId="0" xfId="0" applyFill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" fillId="5" borderId="0" xfId="0" applyFont="1" applyFill="1" applyAlignment="1">
      <alignment horizontal="center" vertical="center" wrapText="1"/>
    </xf>
    <xf numFmtId="0" fontId="0" fillId="5" borderId="0" xfId="0" applyFill="1" applyAlignment="1">
      <alignment wrapText="1"/>
    </xf>
    <xf numFmtId="0" fontId="0" fillId="0" borderId="0" xfId="0" applyBorder="1" applyAlignment="1">
      <alignment wrapText="1"/>
    </xf>
    <xf numFmtId="164" fontId="0" fillId="0" borderId="0" xfId="0" applyNumberFormat="1"/>
    <xf numFmtId="164" fontId="0" fillId="6" borderId="0" xfId="0" applyNumberFormat="1" applyFill="1"/>
    <xf numFmtId="164" fontId="0" fillId="7" borderId="0" xfId="0" applyNumberFormat="1" applyFill="1"/>
    <xf numFmtId="0" fontId="0" fillId="7" borderId="0" xfId="0" applyFill="1"/>
    <xf numFmtId="0" fontId="1" fillId="8" borderId="0" xfId="0" applyFont="1" applyFill="1"/>
    <xf numFmtId="164" fontId="0" fillId="8" borderId="0" xfId="0" applyNumberFormat="1" applyFill="1"/>
    <xf numFmtId="0" fontId="0" fillId="6" borderId="0" xfId="0" applyFill="1"/>
    <xf numFmtId="49" fontId="0" fillId="0" borderId="0" xfId="0" applyNumberFormat="1"/>
    <xf numFmtId="2" fontId="0" fillId="0" borderId="0" xfId="0" applyNumberFormat="1"/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B15"/>
  <sheetViews>
    <sheetView tabSelected="1" zoomScale="50" zoomScaleNormal="50" workbookViewId="0">
      <selection activeCell="Z4" sqref="Z4:AB6"/>
    </sheetView>
  </sheetViews>
  <sheetFormatPr baseColWidth="10" defaultRowHeight="14.4" x14ac:dyDescent="0.3"/>
  <cols>
    <col min="1" max="1" width="16.6640625" style="1" customWidth="1"/>
    <col min="2" max="2" width="15.109375" style="5" customWidth="1"/>
    <col min="3" max="17" width="11.44140625" style="5"/>
    <col min="18" max="18" width="5.44140625" style="5" customWidth="1"/>
    <col min="19" max="19" width="16.88671875" style="5" customWidth="1"/>
    <col min="20" max="22" width="11.44140625" style="5"/>
    <col min="33" max="33" width="14.44140625" customWidth="1"/>
    <col min="34" max="34" width="13.5546875" customWidth="1"/>
    <col min="35" max="35" width="14" customWidth="1"/>
  </cols>
  <sheetData>
    <row r="2" spans="1:28" s="3" customFormat="1" ht="57.6" x14ac:dyDescent="0.3">
      <c r="A2" s="4"/>
      <c r="B2" s="36" t="s">
        <v>8</v>
      </c>
      <c r="C2" s="36"/>
      <c r="D2" s="36"/>
      <c r="E2" s="36" t="s">
        <v>24</v>
      </c>
      <c r="F2" s="36"/>
      <c r="G2" s="36"/>
      <c r="H2" s="6" t="s">
        <v>17</v>
      </c>
      <c r="I2" s="6" t="s">
        <v>12</v>
      </c>
      <c r="J2" s="6" t="s">
        <v>5</v>
      </c>
      <c r="K2" s="33" t="s">
        <v>8</v>
      </c>
      <c r="L2" s="34"/>
      <c r="M2" s="35"/>
      <c r="N2" s="33" t="s">
        <v>14</v>
      </c>
      <c r="O2" s="34"/>
      <c r="P2" s="35"/>
      <c r="Q2" s="16"/>
      <c r="R2" s="11"/>
      <c r="S2" s="11"/>
      <c r="T2" s="11" t="s">
        <v>8</v>
      </c>
      <c r="U2" s="11"/>
      <c r="V2" s="11"/>
      <c r="W2" s="3" t="s">
        <v>14</v>
      </c>
      <c r="Y2" t="s">
        <v>28</v>
      </c>
    </row>
    <row r="3" spans="1:28" x14ac:dyDescent="0.3">
      <c r="A3" s="2"/>
      <c r="B3" s="2" t="s">
        <v>9</v>
      </c>
      <c r="C3" s="2" t="s">
        <v>10</v>
      </c>
      <c r="D3" s="2" t="s">
        <v>11</v>
      </c>
      <c r="E3" s="2" t="s">
        <v>9</v>
      </c>
      <c r="F3" s="2" t="s">
        <v>10</v>
      </c>
      <c r="G3" s="2" t="s">
        <v>11</v>
      </c>
      <c r="H3" s="9"/>
      <c r="I3" s="8"/>
      <c r="J3" s="12"/>
      <c r="K3" s="19" t="s">
        <v>9</v>
      </c>
      <c r="L3" s="13" t="s">
        <v>10</v>
      </c>
      <c r="M3" s="20" t="s">
        <v>11</v>
      </c>
      <c r="N3" s="19" t="s">
        <v>9</v>
      </c>
      <c r="O3" s="13" t="s">
        <v>10</v>
      </c>
      <c r="P3" s="20" t="s">
        <v>11</v>
      </c>
      <c r="Q3" s="17" t="s">
        <v>13</v>
      </c>
      <c r="T3" s="5" t="s">
        <v>9</v>
      </c>
      <c r="U3" s="5" t="s">
        <v>10</v>
      </c>
      <c r="V3" s="5" t="s">
        <v>11</v>
      </c>
      <c r="W3" t="s">
        <v>9</v>
      </c>
      <c r="X3" t="s">
        <v>10</v>
      </c>
      <c r="Y3" t="s">
        <v>11</v>
      </c>
      <c r="Z3" s="27" t="s">
        <v>29</v>
      </c>
      <c r="AA3" s="28" t="s">
        <v>30</v>
      </c>
      <c r="AB3" s="30" t="s">
        <v>31</v>
      </c>
    </row>
    <row r="4" spans="1:28" x14ac:dyDescent="0.3">
      <c r="A4" s="7" t="s">
        <v>4</v>
      </c>
      <c r="B4" s="2">
        <v>2</v>
      </c>
      <c r="C4" s="2">
        <v>5</v>
      </c>
      <c r="D4" s="2">
        <v>0</v>
      </c>
      <c r="E4" s="2">
        <v>0</v>
      </c>
      <c r="F4" s="2">
        <v>3</v>
      </c>
      <c r="G4" s="2">
        <v>0</v>
      </c>
      <c r="H4" s="9">
        <v>52</v>
      </c>
      <c r="I4" s="8">
        <v>661</v>
      </c>
      <c r="J4" s="12">
        <f>H4*I4</f>
        <v>34372</v>
      </c>
      <c r="K4" s="19">
        <f>B4/$J$4</f>
        <v>5.8186896310950775E-5</v>
      </c>
      <c r="L4" s="13">
        <f t="shared" ref="L4:P4" si="0">C4/$J$4</f>
        <v>1.4546724077737694E-4</v>
      </c>
      <c r="M4" s="20">
        <f t="shared" si="0"/>
        <v>0</v>
      </c>
      <c r="N4" s="19">
        <f t="shared" si="0"/>
        <v>0</v>
      </c>
      <c r="O4" s="13">
        <f t="shared" si="0"/>
        <v>8.7280344466426159E-5</v>
      </c>
      <c r="P4" s="20">
        <f t="shared" si="0"/>
        <v>0</v>
      </c>
      <c r="Q4" s="18"/>
      <c r="S4" s="7" t="s">
        <v>4</v>
      </c>
      <c r="T4" s="24">
        <v>5.8186896310950802E-2</v>
      </c>
      <c r="U4" s="24">
        <v>0.14546724077737699</v>
      </c>
      <c r="V4" s="24">
        <v>0</v>
      </c>
      <c r="W4" s="24">
        <v>0</v>
      </c>
      <c r="X4" s="24">
        <v>8.7280344466426157E-2</v>
      </c>
      <c r="Y4" s="24">
        <v>0</v>
      </c>
      <c r="Z4" s="26">
        <f>SUM(T4,W4)</f>
        <v>5.8186896310950802E-2</v>
      </c>
      <c r="AA4" s="29">
        <f>SUM(U4,X4)</f>
        <v>0.23274758524380315</v>
      </c>
      <c r="AB4" s="25">
        <f>SUM(V4,Y4)</f>
        <v>0</v>
      </c>
    </row>
    <row r="5" spans="1:28" x14ac:dyDescent="0.3">
      <c r="A5" s="7" t="s">
        <v>6</v>
      </c>
      <c r="B5" s="2">
        <v>4</v>
      </c>
      <c r="C5" s="2">
        <v>1</v>
      </c>
      <c r="D5" s="2">
        <v>0</v>
      </c>
      <c r="E5" s="2">
        <v>10</v>
      </c>
      <c r="F5" s="2">
        <v>13</v>
      </c>
      <c r="G5" s="2">
        <v>0</v>
      </c>
      <c r="H5" s="9">
        <v>34</v>
      </c>
      <c r="I5" s="8">
        <v>661</v>
      </c>
      <c r="J5" s="12">
        <f>H5*I5</f>
        <v>22474</v>
      </c>
      <c r="K5" s="19">
        <f>B5/$J$5</f>
        <v>1.7798344753937884E-4</v>
      </c>
      <c r="L5" s="13">
        <f t="shared" ref="L5:P5" si="1">C5/$J$5</f>
        <v>4.449586188484471E-5</v>
      </c>
      <c r="M5" s="20">
        <f t="shared" si="1"/>
        <v>0</v>
      </c>
      <c r="N5" s="19">
        <f t="shared" si="1"/>
        <v>4.4495861884844711E-4</v>
      </c>
      <c r="O5" s="13">
        <f t="shared" si="1"/>
        <v>5.7844620450298121E-4</v>
      </c>
      <c r="P5" s="20">
        <f t="shared" si="1"/>
        <v>0</v>
      </c>
      <c r="Q5" s="18"/>
      <c r="S5" s="7" t="s">
        <v>6</v>
      </c>
      <c r="T5" s="24">
        <v>0.177983447539379</v>
      </c>
      <c r="U5" s="24">
        <v>4.4495861884844709E-2</v>
      </c>
      <c r="V5" s="24">
        <v>0</v>
      </c>
      <c r="W5" s="24">
        <v>0.44495861884844712</v>
      </c>
      <c r="X5" s="24">
        <v>0.57844620450298123</v>
      </c>
      <c r="Y5" s="24">
        <v>0</v>
      </c>
      <c r="Z5" s="26">
        <f t="shared" ref="Z5:Z6" si="2">SUM(T5,W5)</f>
        <v>0.62294206638782612</v>
      </c>
      <c r="AA5" s="29">
        <f t="shared" ref="AA5:AA6" si="3">SUM(U5,X5)</f>
        <v>0.6229420663878259</v>
      </c>
      <c r="AB5" s="25">
        <f t="shared" ref="AB5:AB6" si="4">SUM(V5,Y5)</f>
        <v>0</v>
      </c>
    </row>
    <row r="6" spans="1:28" x14ac:dyDescent="0.3">
      <c r="A6" s="7" t="s">
        <v>7</v>
      </c>
      <c r="B6" s="2">
        <v>1</v>
      </c>
      <c r="C6" s="2">
        <v>1</v>
      </c>
      <c r="D6" s="2">
        <v>2</v>
      </c>
      <c r="E6" s="2">
        <v>0</v>
      </c>
      <c r="F6" s="2">
        <v>0</v>
      </c>
      <c r="G6" s="2">
        <v>0</v>
      </c>
      <c r="H6" s="9">
        <v>26</v>
      </c>
      <c r="I6" s="8">
        <v>661</v>
      </c>
      <c r="J6" s="12">
        <f>H6*I6</f>
        <v>17186</v>
      </c>
      <c r="K6" s="19">
        <f>B6/$J$6</f>
        <v>5.8186896310950775E-5</v>
      </c>
      <c r="L6" s="13">
        <f t="shared" ref="L6:P6" si="5">C6/$J$6</f>
        <v>5.8186896310950775E-5</v>
      </c>
      <c r="M6" s="20">
        <f t="shared" si="5"/>
        <v>1.1637379262190155E-4</v>
      </c>
      <c r="N6" s="19">
        <f t="shared" si="5"/>
        <v>0</v>
      </c>
      <c r="O6" s="13">
        <f t="shared" si="5"/>
        <v>0</v>
      </c>
      <c r="P6" s="20">
        <f t="shared" si="5"/>
        <v>0</v>
      </c>
      <c r="Q6" s="18"/>
      <c r="S6" s="7" t="s">
        <v>7</v>
      </c>
      <c r="T6" s="24">
        <v>5.8186896310950774E-2</v>
      </c>
      <c r="U6" s="24">
        <v>5.8186896310950774E-2</v>
      </c>
      <c r="V6" s="24">
        <v>0.11637379262190155</v>
      </c>
      <c r="W6" s="24">
        <v>0</v>
      </c>
      <c r="X6" s="24">
        <v>0</v>
      </c>
      <c r="Y6" s="24">
        <v>0</v>
      </c>
      <c r="Z6" s="26">
        <f t="shared" si="2"/>
        <v>5.8186896310950774E-2</v>
      </c>
      <c r="AA6" s="29">
        <f t="shared" si="3"/>
        <v>5.8186896310950774E-2</v>
      </c>
      <c r="AB6" s="25">
        <f t="shared" si="4"/>
        <v>0.11637379262190155</v>
      </c>
    </row>
    <row r="8" spans="1:28" x14ac:dyDescent="0.3">
      <c r="T8" s="23"/>
      <c r="U8" s="23"/>
      <c r="V8" s="23"/>
      <c r="W8" s="23"/>
      <c r="X8" s="23"/>
      <c r="Y8" s="23"/>
    </row>
    <row r="9" spans="1:28" ht="43.2" x14ac:dyDescent="0.3">
      <c r="A9" s="10" t="s">
        <v>23</v>
      </c>
      <c r="B9" s="10" t="s">
        <v>22</v>
      </c>
      <c r="C9" s="10" t="s">
        <v>21</v>
      </c>
      <c r="D9" s="10" t="s">
        <v>20</v>
      </c>
      <c r="T9" s="23"/>
      <c r="U9" s="23"/>
      <c r="V9" s="23"/>
      <c r="W9" s="23"/>
      <c r="X9" s="23"/>
      <c r="Y9" s="23"/>
    </row>
    <row r="10" spans="1:28" ht="57.6" x14ac:dyDescent="0.3">
      <c r="A10" s="10" t="s">
        <v>4</v>
      </c>
      <c r="B10" s="15" t="s">
        <v>0</v>
      </c>
      <c r="C10" s="15" t="s">
        <v>2</v>
      </c>
      <c r="D10" s="15" t="s">
        <v>15</v>
      </c>
      <c r="T10" s="23"/>
      <c r="U10" s="23"/>
      <c r="V10" s="23"/>
      <c r="W10" s="23"/>
      <c r="X10" s="23"/>
      <c r="Y10" s="23"/>
    </row>
    <row r="11" spans="1:28" ht="86.4" x14ac:dyDescent="0.3">
      <c r="A11" s="10" t="s">
        <v>6</v>
      </c>
      <c r="B11" s="15" t="s">
        <v>1</v>
      </c>
      <c r="C11" s="15" t="s">
        <v>3</v>
      </c>
      <c r="D11" s="15" t="s">
        <v>16</v>
      </c>
    </row>
    <row r="12" spans="1:28" ht="28.8" x14ac:dyDescent="0.3">
      <c r="A12" s="10" t="s">
        <v>7</v>
      </c>
      <c r="B12" s="15" t="s">
        <v>1</v>
      </c>
      <c r="C12" s="15" t="s">
        <v>18</v>
      </c>
      <c r="D12" s="14" t="s">
        <v>19</v>
      </c>
    </row>
    <row r="15" spans="1:28" ht="86.4" x14ac:dyDescent="0.3">
      <c r="A15" s="21" t="s">
        <v>25</v>
      </c>
      <c r="B15" s="22" t="s">
        <v>26</v>
      </c>
      <c r="C15" s="22" t="s">
        <v>27</v>
      </c>
    </row>
  </sheetData>
  <mergeCells count="4">
    <mergeCell ref="K2:M2"/>
    <mergeCell ref="N2:P2"/>
    <mergeCell ref="B2:D2"/>
    <mergeCell ref="E2:G2"/>
  </mergeCells>
  <pageMargins left="0.7" right="0.7" top="0.75" bottom="0.75" header="0.3" footer="0.3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15"/>
  <sheetViews>
    <sheetView workbookViewId="0">
      <selection activeCell="H15" sqref="H15"/>
    </sheetView>
  </sheetViews>
  <sheetFormatPr baseColWidth="10" defaultRowHeight="14.4" x14ac:dyDescent="0.3"/>
  <sheetData>
    <row r="3" spans="2:6" x14ac:dyDescent="0.3">
      <c r="C3" s="31" t="s">
        <v>32</v>
      </c>
      <c r="D3" s="31" t="s">
        <v>33</v>
      </c>
      <c r="E3" t="s">
        <v>46</v>
      </c>
      <c r="F3" t="s">
        <v>47</v>
      </c>
    </row>
    <row r="4" spans="2:6" x14ac:dyDescent="0.3">
      <c r="B4" t="s">
        <v>34</v>
      </c>
      <c r="C4" s="32">
        <v>0.6271186440677966</v>
      </c>
      <c r="D4" s="32">
        <v>0.10928961748633879</v>
      </c>
      <c r="E4" s="32">
        <f>SUM(C4:D4)</f>
        <v>0.73640826155413541</v>
      </c>
      <c r="F4" s="32">
        <f>E4/2</f>
        <v>0.36820413077706771</v>
      </c>
    </row>
    <row r="5" spans="2:6" x14ac:dyDescent="0.3">
      <c r="B5" t="s">
        <v>35</v>
      </c>
      <c r="C5" s="32">
        <v>0</v>
      </c>
      <c r="D5" s="32">
        <v>0.10928961748633879</v>
      </c>
      <c r="E5" s="32">
        <f t="shared" ref="E5:E15" si="0">SUM(C5:D5)</f>
        <v>0.10928961748633879</v>
      </c>
      <c r="F5" s="32">
        <f t="shared" ref="F5:F15" si="1">E5/2</f>
        <v>5.4644808743169397E-2</v>
      </c>
    </row>
    <row r="6" spans="2:6" x14ac:dyDescent="0.3">
      <c r="B6" t="s">
        <v>36</v>
      </c>
      <c r="C6" s="32">
        <v>0</v>
      </c>
      <c r="D6" s="32">
        <v>0</v>
      </c>
      <c r="E6" s="32">
        <f t="shared" si="0"/>
        <v>0</v>
      </c>
      <c r="F6" s="32">
        <f t="shared" si="1"/>
        <v>0</v>
      </c>
    </row>
    <row r="7" spans="2:6" x14ac:dyDescent="0.3">
      <c r="B7" t="s">
        <v>37</v>
      </c>
      <c r="C7" s="32">
        <v>0</v>
      </c>
      <c r="D7" s="32">
        <v>0.10928961748633879</v>
      </c>
      <c r="E7" s="32">
        <f t="shared" si="0"/>
        <v>0.10928961748633879</v>
      </c>
      <c r="F7" s="32">
        <f t="shared" si="1"/>
        <v>5.4644808743169397E-2</v>
      </c>
    </row>
    <row r="8" spans="2:6" x14ac:dyDescent="0.3">
      <c r="B8" t="s">
        <v>38</v>
      </c>
      <c r="C8" s="32">
        <v>0</v>
      </c>
      <c r="D8" s="32">
        <v>5.4644808743169397E-2</v>
      </c>
      <c r="E8" s="32">
        <f t="shared" si="0"/>
        <v>5.4644808743169397E-2</v>
      </c>
      <c r="F8" s="32">
        <f t="shared" si="1"/>
        <v>2.7322404371584699E-2</v>
      </c>
    </row>
    <row r="9" spans="2:6" x14ac:dyDescent="0.3">
      <c r="B9" t="s">
        <v>39</v>
      </c>
      <c r="C9" s="32">
        <v>0</v>
      </c>
      <c r="D9" s="32">
        <v>0</v>
      </c>
      <c r="E9" s="32">
        <f t="shared" si="0"/>
        <v>0</v>
      </c>
      <c r="F9" s="32">
        <f t="shared" si="1"/>
        <v>0</v>
      </c>
    </row>
    <row r="10" spans="2:6" x14ac:dyDescent="0.3">
      <c r="B10" t="s">
        <v>40</v>
      </c>
      <c r="C10" s="32">
        <v>2.5423728813559321</v>
      </c>
      <c r="D10" s="32">
        <v>0.34153005464480873</v>
      </c>
      <c r="E10" s="32">
        <f t="shared" si="0"/>
        <v>2.8839029360007409</v>
      </c>
      <c r="F10" s="32">
        <f t="shared" si="1"/>
        <v>1.4419514680003704</v>
      </c>
    </row>
    <row r="11" spans="2:6" x14ac:dyDescent="0.3">
      <c r="B11" t="s">
        <v>41</v>
      </c>
      <c r="C11" s="32">
        <v>7.2033898305084749</v>
      </c>
      <c r="D11" s="32">
        <v>2.3907103825136611</v>
      </c>
      <c r="E11" s="32">
        <f t="shared" si="0"/>
        <v>9.594100213022136</v>
      </c>
      <c r="F11" s="32">
        <f t="shared" si="1"/>
        <v>4.797050106511068</v>
      </c>
    </row>
    <row r="12" spans="2:6" x14ac:dyDescent="0.3">
      <c r="B12" t="s">
        <v>42</v>
      </c>
      <c r="C12" s="32">
        <v>0</v>
      </c>
      <c r="D12" s="32">
        <v>0</v>
      </c>
      <c r="E12" s="32">
        <f t="shared" si="0"/>
        <v>0</v>
      </c>
      <c r="F12" s="32">
        <f t="shared" si="1"/>
        <v>0</v>
      </c>
    </row>
    <row r="13" spans="2:6" x14ac:dyDescent="0.3">
      <c r="B13" t="s">
        <v>43</v>
      </c>
      <c r="C13" s="32">
        <v>0.52542372881355937</v>
      </c>
      <c r="D13" s="32">
        <v>0.45081967213114754</v>
      </c>
      <c r="E13" s="32">
        <f t="shared" si="0"/>
        <v>0.97624340094470696</v>
      </c>
      <c r="F13" s="32">
        <f t="shared" si="1"/>
        <v>0.48812170047235348</v>
      </c>
    </row>
    <row r="14" spans="2:6" x14ac:dyDescent="0.3">
      <c r="B14" t="s">
        <v>44</v>
      </c>
      <c r="C14" s="32">
        <v>0.38983050847457629</v>
      </c>
      <c r="D14" s="32">
        <v>1.1338797814207651</v>
      </c>
      <c r="E14" s="32">
        <f t="shared" si="0"/>
        <v>1.5237102898953414</v>
      </c>
      <c r="F14" s="32">
        <f t="shared" si="1"/>
        <v>0.7618551449476707</v>
      </c>
    </row>
    <row r="15" spans="2:6" x14ac:dyDescent="0.3">
      <c r="B15" t="s">
        <v>45</v>
      </c>
      <c r="C15" s="32">
        <v>2.5423728813559321</v>
      </c>
      <c r="D15" s="32">
        <v>0.68306010928961747</v>
      </c>
      <c r="E15" s="32">
        <f t="shared" si="0"/>
        <v>3.2254329906455497</v>
      </c>
      <c r="F15" s="32">
        <f t="shared" si="1"/>
        <v>1.6127164953227748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bilan 3</vt:lpstr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Céline</dc:creator>
  <cp:lastModifiedBy>Renaud LEGOUIS</cp:lastModifiedBy>
  <cp:lastPrinted>2021-12-29T14:47:58Z</cp:lastPrinted>
  <dcterms:created xsi:type="dcterms:W3CDTF">2021-04-08T09:25:16Z</dcterms:created>
  <dcterms:modified xsi:type="dcterms:W3CDTF">2023-06-21T08:01:33Z</dcterms:modified>
</cp:coreProperties>
</file>